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ontrol Interno\Documents\CONTROL INTERNO 2023\SEMESTRAL\"/>
    </mc:Choice>
  </mc:AlternateContent>
  <bookViews>
    <workbookView xWindow="0" yWindow="0" windowWidth="28800" windowHeight="11430"/>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G29" i="1"/>
  <c r="O29" i="1" s="1"/>
  <c r="E29" i="1"/>
  <c r="G27" i="1"/>
  <c r="O27" i="1" s="1"/>
  <c r="E27" i="1"/>
  <c r="G25" i="1"/>
  <c r="M7" i="1" s="1"/>
  <c r="E25" i="1"/>
  <c r="O25" i="1" l="1"/>
</calcChain>
</file>

<file path=xl/sharedStrings.xml><?xml version="1.0" encoding="utf-8"?>
<sst xmlns="http://schemas.openxmlformats.org/spreadsheetml/2006/main" count="37" uniqueCount="35">
  <si>
    <t>Nombre de la Entidad:</t>
  </si>
  <si>
    <t xml:space="preserve">ESE HOSPITAL SAN JOSE DEL GUAVIARE </t>
  </si>
  <si>
    <t>Periodo Evaluado:</t>
  </si>
  <si>
    <t>01 DE ENERO AL 30 DE JUNIO DE 2023</t>
  </si>
  <si>
    <t>Estado del sistema de Control Interno de la entidad</t>
  </si>
  <si>
    <t>Conclusión general sobre la evaluación del Sistema de Control Interno</t>
  </si>
  <si>
    <t>¿Están todos los componentes operando juntos y de manera integrada? (Si / en proceso / No) (Justifique su respuesta):</t>
  </si>
  <si>
    <t>Si</t>
  </si>
  <si>
    <t>De acuerdo a los resultados en la evaluación al sistema de Control Interno para el primer semestre de la vigencia 2023, continua con un cumplimento total 85%,  se puede decir que todos los componentes continuan operando de manera integral,  sin dejar de reconocer que hubo un aumento en el nivel de cumplimento en los componentes  con respecto al segundo semestre de la vigencia 2022, es importante emprender acciones de mejora para fortalecer las acciones del modelo y su implementación. El Componente de  Ambiente de Control obtuvo un porcentaje de cumplimiento de 88%,  Evaluación de Riesgos con 81%, se observa un mejor nivel de implementación del Sistema de Control Interno en lo relacionado actividades de Control con 92%.  los componentes de la Información y la Comunicación y  Monitoreo con 82%, Monitoreo con 82% Comparado con el semestre anterior hay mejora en los resultados por el cumplimiento planes, programas y proyectos; sin embargo se debe continuar con el cumplimiento de acciones de mejora en todos los componentes a fin de que el Sistema de Control Interno de Gestiòn de la ESE Hospital San José del Guaviare,  funcione acorde con lo que la norma contempla.</t>
  </si>
  <si>
    <t>¿Es efectivo el sistema de control interno para los objetivos evaluados? (Si/No) (Justifique su respuesta):</t>
  </si>
  <si>
    <t xml:space="preserve">El Sistema de Control Interno de la ESE Hospital San José del Guaviare, requiere continuar en el fortalecimiento de todas las líneas de defensa, lo cual permita un mejor desarrollo del Sistema de Control Interno; para ello es fundamental establecer responsabilidades en cada una de ellas; además se hace necesario mayor compromiso por parte de la Alta Dirección (Gerente, Subgerentes, Planeación)  para que el sistema sea efectivo y se puedan lograr los objetivos evaluados.   </t>
  </si>
  <si>
    <t>La entidad cuenta dentro de su Sistema de Control Interno, con una institucionalidad (Líneas de defensa)  que le permita la toma de decisiones frente al control (Si/No) (Justifique su respuesta):</t>
  </si>
  <si>
    <t>El Sistema de Control Interno, tiene establecidas las líneas de defensas (Comités Institucionales Control Interno y de Gestión y Desempeño Institucional), los cuales operan de conformidad a los criterios establecidos, fuentes estratégicos para que la Alta Dirección se apoye en la toma de decisiones.</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</si>
  <si>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</si>
  <si>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</si>
  <si>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</si>
  <si>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Explicación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</si>
  <si>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</si>
  <si>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</si>
  <si>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</si>
  <si>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</si>
  <si>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8"/>
        <rFont val="Arial"/>
        <family val="2"/>
      </rPr>
      <t xml:space="preserve">FORTALEZAS:   </t>
    </r>
    <r>
      <rPr>
        <sz val="8"/>
        <rFont val="Arial"/>
        <family val="2"/>
      </rPr>
      <t xml:space="preserve">
- Políticas adoptadas para el buen funcionamiento del Sistema de Control Interno, de manera armonizada e integral  para minimizar la materialización de los riesgos contribuyendo  al cumplimiento de los objetivos institucionales.
- Herramienta sistematizada para realización de pre test y pos test en capacitaciones e inducciones. 
- Se dio cumplimiento a las estrategias establecidas en las políticas de Gestiòn del riesgo, Gobierno Digital, emergencias, Gestiòn de la seguridad de la información, evaluación desempeño laboral, Control Interno, Humanización y Atenciòn al Ciudadano, Gestiòn del Talento Humano, Gestiòn Documental, Transparencia y Acceso a la Informaciòn Pùblica, Integridad, Sistema Integrado de Gestiòn de la Calidad, Austeridad y Racionalización de Costos, Gastos  y Eficiencia Administrativa, Seguridad del Paciente.
- Se desarrollaron actividades (Caminatas ecológicas) , donde se desarrollaron actividades lúdicas enfocados en los valores (Honestidad, Respeto, Puntualidad, confidencialidad, Justicia, Responsabilidad ) adoptados en el Código de integridad, el cual fue participativo por los Servidores Públicos y Contratistas de la Entidad.    
- Se adoptaron las políticas de Gestiòn de Conocimiento y la innovación,  Comunicaciones, Planeación Institucional.
 El comité Institucional de Gestión y Desempeño  y Comité Institucional de  Control Interno son operativos y articulados. 
- Se cuenta con el Plan Anticorrupción y atención al ciudadano y la matriz de riesgos de corrupción actualizados a la vigencia 2023, y sistematizados en el  Software Almera.                                                                                                                                                                                                                                                                                                  - Se cuenta con Plan de capacitación para personal de planta y contratistas .
- Plan Institucional de Capacitación aprobado para la vigencia 2023.
-Se cuenta Plan Anual  de Auditoria interna aprobada por el Comité Idea Coordinación de Control Interno.
</t>
    </r>
    <r>
      <rPr>
        <b/>
        <sz val="8"/>
        <rFont val="Arial"/>
        <family val="2"/>
      </rPr>
      <t xml:space="preserve">
DEBILIDADES:</t>
    </r>
    <r>
      <rPr>
        <sz val="8"/>
        <rFont val="Arial"/>
        <family val="2"/>
      </rPr>
      <t xml:space="preserve">
- La Entidad carece de  mecanismos para resolver conflicto de intereses.                                                                                                       
-Deficiencia en la evaluación de las actividades relacionadas con la permanencia del personal (provisionalidad y suscripción de planes de mejoramiento individual).                                                                                                                                    
-Personal con falencias para fijar  compromisos laborales y comportamentales, en la plataforma virtual. 
- Ausencia de  instrumentos para la evaluación del retiro de personal de la Institución. </t>
    </r>
  </si>
  <si>
    <r>
      <rPr>
        <b/>
        <sz val="8"/>
        <rFont val="Arial"/>
        <family val="2"/>
      </rPr>
      <t xml:space="preserve">FORTALEZAS:   </t>
    </r>
    <r>
      <rPr>
        <sz val="8"/>
        <rFont val="Arial"/>
        <family val="2"/>
      </rPr>
      <t xml:space="preserve">
- El comité Institucional de Gestión y Desempeño  y Comité Institucional de  Control Interno son operativos y articulados. 
- Se cuenta con el Plan Anticorrupción y atención al ciudadano y la matriz de riesgos de corrupción actualizados a la vigencia 2022.                                                                                                                                                                                                                                                                                                 - Se cuenta con Plan de capacitación para personal de planta y contratistas.
- Plan Institucional de Capacitación aprobado en proceso de cumplimiento para el primer semestre de la vigencia 2022.
-Se cuenta Plan Anual  de Auditoria interna aprobada por el Comité Institucional de Control Interno y  ejecutado a la fecha una auditoría.
- Se ajusta la Planeación estratégica de acuerdo a los cambios del entorno.
- Políticas adoptadas para el buen funcionamiento del Sistema de Control Interno, de manera armonizada e integral  para minimizar la materialización de los riesgos contribuyendo  al cumplimiento de los objetivos institucionales.
- Sistematización de procedimiento de inducción. 
- Herramienta sistematizada para realización de pre test y pos test en capacitaciones. 
- Evaluación de políticas de Gestiòn del riesgo, Gobierno Digital, emergencias, Gestiòn de la seguridad de la información, evaluación desempeño laboral, Control Interno, Humanización y Atenciòn al Ciudadano, Gestiòn del Talento Humano, Gestiòn Documental, Transparencia y Acceso a la Informaciòn Pùblica, Integridad, Sistema Integrado de Gestiòn de la Calidad, Austeridad y Racionalización de Costos, Gastos  y Eficiencia Administrativa, Seguridad del Paciente.
</t>
    </r>
    <r>
      <rPr>
        <b/>
        <sz val="8"/>
        <rFont val="Arial"/>
        <family val="2"/>
      </rPr>
      <t xml:space="preserve">
DEBILIDADES:</t>
    </r>
    <r>
      <rPr>
        <sz val="8"/>
        <rFont val="Arial"/>
        <family val="2"/>
      </rPr>
      <t xml:space="preserve">
- La Entidad carece de  mecanismos para resolver conflicto de intereses.                                                                                                       
-Deficiencia en la evaluación de las actividades relacionadas con la permanencia del personal (provisionalidad y suscripción de planes de mejoramiento individual).                                                                                                                                    
-Personal con falencias para fijar  compromisos laborales y comportamentales, en la plataforma virtual. 
- Ausencia de  instrumentos para la evaluación del retiro de personal de la Institución. </t>
    </r>
  </si>
  <si>
    <t>Evaluación de riesgos</t>
  </si>
  <si>
    <r>
      <rPr>
        <b/>
        <sz val="10"/>
        <color theme="1"/>
        <rFont val="Arial"/>
        <family val="2"/>
      </rPr>
      <t xml:space="preserve">FORTALEZAS: 
</t>
    </r>
    <r>
      <rPr>
        <sz val="10"/>
        <color theme="1"/>
        <rFont val="Arial"/>
        <family val="2"/>
      </rPr>
      <t xml:space="preserve">- Se cuenta con política y Manual de Gestión de Riesgos para la ESE Hospital San José del Guaviare. 
- Se dio cumplimiento a las estrategias de la política de Gestiòn del Riesgo.
- Sistematización de mapa de riesgos y tratamiento de controles, con sus respectivas evidencias en el software Almera, supervisado y administrado por el área de Planeación, Mercadeo y Sistemas de Información. 
- El área de Planeación, realiza acompañamiento y asesoramiento personalizado a las áreas para la identificación y tratamiento de los riesgos de corrupción y de gestión. 
- Seguimiento a la ejecución de actividades de control establecidas para mitigar la materialización de riesgos de corrupción. 
- Se realiza evaluación y seguimiento a las acciones de control definidas en el Mapa de Riesgos de gestión, Seguridad del paciente y de Corrupción.
- Socialización de evaluación de Riesgos al comité de Coordinación de Control Interno y Gestiòn de Desempeño. 
</t>
    </r>
    <r>
      <rPr>
        <b/>
        <sz val="10"/>
        <color theme="1"/>
        <rFont val="Arial"/>
        <family val="2"/>
      </rPr>
      <t xml:space="preserve">
DEBILIDADES:</t>
    </r>
    <r>
      <rPr>
        <sz val="10"/>
        <color theme="1"/>
        <rFont val="Arial"/>
        <family val="2"/>
      </rPr>
      <t xml:space="preserve">
-   Identificación de los riesgos institucionales y establecer controles de acuerdo al Manual y Política de gestión de riesgos.
-   Identificar riesgos y establecer tratamiento de controles a servicios tercerizados, plasmados en el mapa de riesgos. 
- Adoptar criterios de identificación, tramientode los riesgos que establece la Circular Externa 20211700000004-5 de fecha 15/09/2021. 
</t>
    </r>
  </si>
  <si>
    <r>
      <rPr>
        <b/>
        <sz val="10"/>
        <rFont val="Arial"/>
        <family val="2"/>
      </rPr>
      <t xml:space="preserve">FORTALEZAS: </t>
    </r>
    <r>
      <rPr>
        <sz val="10"/>
        <rFont val="Arial"/>
        <family val="2"/>
      </rPr>
      <t xml:space="preserve">
- Se cuenta con política y Manual de Gestión de Riesgos para la ESE Hospital San José del Guaviare. 
- Se dio cumplimiento a las estrategias de la política de Gestiòn del Riesgo.
- Sistematización de mapa de riesgos y tratamiento de controles, con sus respectivas evidencias en el software Almera, supervisado y administrado por el área de Planeación, Mercadeo y Sistemas de Información. 
- El área de Planeación, realiza acompañamiento y asesoramiento personalizado a las áreas para la identificación y tratamiento de los riesgos de corrupción y de gestión. 
- Seguimiento a la ejecución de actividades de control establecidas para mitigar la materialización de riesgos de corrupción. 
- Se realiza evaluación y seguimiento a las acciones de control definidas en el Mapa de Riesgos de gestión, Seguridad del paciente y de Corrupción.
- Socialización de evaluación de Riesgos al comité de Coordinación de Control Interno y Gestiòn de Desempeño. 
</t>
    </r>
    <r>
      <rPr>
        <b/>
        <sz val="10"/>
        <rFont val="Arial"/>
        <family val="2"/>
      </rPr>
      <t>DEBILIDADES:</t>
    </r>
    <r>
      <rPr>
        <sz val="10"/>
        <rFont val="Arial"/>
        <family val="2"/>
      </rPr>
      <t xml:space="preserve">
-   Identificación de los riesgos institucionales y establecer controles de acuerdo al Manual y Política de gestión de riesgos.
-   Identificar riesgos y establecer tratamiento de controles a servicios terceriados, plasmados en el mapa de riesgos. 
</t>
    </r>
  </si>
  <si>
    <t>Actividades de control</t>
  </si>
  <si>
    <r>
      <rPr>
        <b/>
        <sz val="10"/>
        <color theme="1"/>
        <rFont val="Arial"/>
        <family val="2"/>
      </rPr>
      <t xml:space="preserve">FORTALEZAS: 
- </t>
    </r>
    <r>
      <rPr>
        <sz val="10"/>
        <color theme="1"/>
        <rFont val="Arial"/>
        <family val="2"/>
      </rPr>
      <t>Seguimiento al mantenimiento del estado del Sistema de Gestión de la Calidad. 
- Desarrollo de auditorías y seguimientos a procesos, actividades, planes y programas, por parte de la Oficina de Control Interno y Calidad.
_ Procesos,  procedimientos y objetivos estratégicos con asignación de responsables y segregación de funciones.</t>
    </r>
    <r>
      <rPr>
        <b/>
        <sz val="10"/>
        <color theme="1"/>
        <rFont val="Arial"/>
        <family val="2"/>
      </rPr>
      <t xml:space="preserve">
DEBILIDDES: </t>
    </r>
    <r>
      <rPr>
        <sz val="10"/>
        <color theme="1"/>
        <rFont val="Arial"/>
        <family val="2"/>
      </rPr>
      <t xml:space="preserve">
 -Ausencia de  autoevaluación en los procesos y procedimientos,  suscribir plan de mejoramiento cuando se requiere. 
- Procesos liderados por personal de contrato, quedando en riesgo la responsabilidad y continuidad del proceso. 
</t>
    </r>
    <r>
      <rPr>
        <b/>
        <sz val="10"/>
        <color theme="1"/>
        <rFont val="Arial"/>
        <family val="2"/>
      </rPr>
      <t/>
    </r>
  </si>
  <si>
    <r>
      <rPr>
        <b/>
        <sz val="10"/>
        <rFont val="Arial"/>
        <family val="2"/>
      </rPr>
      <t xml:space="preserve">FORTALEZAS: 
</t>
    </r>
    <r>
      <rPr>
        <sz val="10"/>
        <rFont val="Arial"/>
        <family val="2"/>
      </rPr>
      <t xml:space="preserve">
- Seguimiento al mantenimiento del estado del Sistema de Gestión de la Calidad. 
- Desarrollo de auditorías y seguimientos a procesos, actividades, planes y programas, por parte de la Oficina de Control Interno y Calidad.
_ Procesos,  procedimientos y objetivos estratégicos con asignación de responsables y segregación de funciones.</t>
    </r>
    <r>
      <rPr>
        <b/>
        <sz val="10"/>
        <rFont val="Arial"/>
        <family val="2"/>
      </rPr>
      <t xml:space="preserve">
DEBILIDDES: 
</t>
    </r>
    <r>
      <rPr>
        <sz val="10"/>
        <rFont val="Arial"/>
        <family val="2"/>
      </rPr>
      <t xml:space="preserve">
 -Ausencia de  autoevaluación en los procesos y procedimientos,  suscribir plan de mejoramiento cuando se requiera. 
- Procesos liderados por personal de contrato, quedando en riesgo la responsabilidad y continuidad del proceso. 
</t>
    </r>
    <r>
      <rPr>
        <b/>
        <sz val="10"/>
        <rFont val="Arial"/>
        <family val="2"/>
      </rPr>
      <t/>
    </r>
  </si>
  <si>
    <t>Información y comunicación</t>
  </si>
  <si>
    <r>
      <rPr>
        <b/>
        <sz val="10"/>
        <color theme="1"/>
        <rFont val="Arial"/>
        <family val="2"/>
      </rPr>
      <t xml:space="preserve">FORTALEZAS: 
  </t>
    </r>
    <r>
      <rPr>
        <sz val="10"/>
        <color theme="1"/>
        <rFont val="Arial"/>
        <family val="2"/>
      </rPr>
      <t xml:space="preserve">
- Cumplimiento de las Leyes 1474 de 2011 (Estatuto anticorrupción y de Atención al ciudadano)  y 1712 de 2014 (Ley de transparencia y acceso a la información pública).
- Diligenciamiento de las encuestas de satisfacción del Usuario, de manera digital.
- Sistematización de procesos y procedimientos, gestión del riesgo, auditorias y planes de mejoramiento. 
- Capacitación al personal de la Entidad,  por parte del Web Master para uso de medios tecnológicos. 
- Realización de Comités de P.Q.R.S. y apertura de buzones. 
- Autorización de servicios, durante la asignación de citas y procedimientos.
- 
</t>
    </r>
    <r>
      <rPr>
        <b/>
        <sz val="10"/>
        <color theme="1"/>
        <rFont val="Arial"/>
        <family val="2"/>
      </rPr>
      <t xml:space="preserve">
DEBILIDADES: </t>
    </r>
    <r>
      <rPr>
        <sz val="10"/>
        <color theme="1"/>
        <rFont val="Arial"/>
        <family val="2"/>
      </rPr>
      <t xml:space="preserve">
-  Sin documentar el procedimiento para el manejo de información clasificada y reservada. 
- Continúa con los mismos Servicios sin racionalizar y sistematizar. (pago de copagos en Facturación). 
-  Se requiere de actualización en la publicación de la información en el link de Transparencia y Acceso a la información en la página web.
- Deficiente espacio para  almacenamiento de documentos físicos  transferidos al Archivo Central, para dar cumplimiento a las transferencias.
- Proceso de recepción, distribución y seguimiento de documentación que allega a la entidad y procedimientos.
- Àrea de Estadística algunos de sus procedimientos se realiza en Excel de manera artesanal.  
- Proceso de Jurídica contratación  sin sistematizar. 
</t>
    </r>
  </si>
  <si>
    <r>
      <t>FORTALEZAS: 
-</t>
    </r>
    <r>
      <rPr>
        <sz val="10"/>
        <rFont val="Arial"/>
        <family val="2"/>
      </rPr>
      <t xml:space="preserve"> Uso de redes sociales y correos electrónicos institucionales.
- Sistematizado el procedimiento de PQRFD y aplicación de Encuesta de Satisfacción de los Usuarios. 
-Audiencia Pública de Rendición de Cuentas a la Ciudadanía (interna y externa). 
-Cumplimiento de las Leyes 1474 de 2011 (Estatuto anticorrupción y de Atención al ciudadano)  y 1712 de 2014 (Ley de transparencia y acceso a la información pública).
- Diligenciamiento de las encuestas de satisfación del Usuario, de manera digital.
- Sistematización de procesos y procedimientos, gestión del riesgo, auditorias y planes de mejoramiento.</t>
    </r>
    <r>
      <rPr>
        <b/>
        <sz val="10"/>
        <rFont val="Arial"/>
        <family val="2"/>
      </rPr>
      <t xml:space="preserve">
DEBILIDADES: 
-  </t>
    </r>
    <r>
      <rPr>
        <sz val="10"/>
        <rFont val="Arial"/>
        <family val="2"/>
      </rPr>
      <t xml:space="preserve">Sin documentar el procedimiento para el manejo de información clasificada y reservada. 
- Continùa con los mismos Servicios sin racionalizar y sistematizar. (pago de copagos en Facturaciòn). 
-  Se require de actualización en la publicación de la información en el link de Transparencia y Acceso a la información en la página web.
- Deficiente espacio para  almacenamiento de documentos fìsicos  transferidos al Archivo Central, para dar cumplimiento a las transferencias.
- Proceso de recepción, distribución y seguimiento de documentación que allega a la entidad y procedimientos.
- Proceso de Juridica contrataciòn  sin sistematizar. </t>
    </r>
    <r>
      <rPr>
        <b/>
        <sz val="10"/>
        <rFont val="Arial"/>
        <family val="2"/>
      </rPr>
      <t xml:space="preserve">
</t>
    </r>
  </si>
  <si>
    <t xml:space="preserve">Monitoreo </t>
  </si>
  <si>
    <r>
      <rPr>
        <b/>
        <sz val="10"/>
        <color theme="1"/>
        <rFont val="Arial"/>
        <family val="2"/>
      </rPr>
      <t xml:space="preserve">FORTALEZAS: 
- </t>
    </r>
    <r>
      <rPr>
        <sz val="10"/>
        <color theme="1"/>
        <rFont val="Arial"/>
        <family val="2"/>
      </rPr>
      <t xml:space="preserve">Realización de auditorías  y seguimientos a procesos y/o actividades,  por la Oficina de Control Interno y Calidad, socializadas a la Alta Dirección y lideres de procesos auditados, a fin de suscripción de acciones en  planes de mejoramiento.
- Seguimiento y evaluación  por parte de Alianza de Usuarios, Sistema de Calidad, Servicio de Atención al Usuario y la Oficina de Control Interno,  a las Peticiones, Quejas, Reclamos, Sugerencias, Felicitaciones  y Denuncias,  mediante aplicación de encuesta de satisfacción del servicio de Atención al Usuario. 
- Informes de seguimiento a los planes de mejoramiento producto de auditorías internas y externas, realizados por la Oficina de Control Interno y Entes de Control.
- Apoyo al área de Control Interno en la asignación de personal y atención  a las recomendaciones que se generan por parte del Àrea de la misma. 
</t>
    </r>
    <r>
      <rPr>
        <b/>
        <sz val="10"/>
        <color theme="1"/>
        <rFont val="Arial"/>
        <family val="2"/>
      </rPr>
      <t xml:space="preserve">
DEBILIDADES: </t>
    </r>
    <r>
      <rPr>
        <sz val="10"/>
        <color theme="1"/>
        <rFont val="Arial"/>
        <family val="2"/>
      </rPr>
      <t xml:space="preserve">
- Ausencia al cumplimiento de las acciones de mejora identificadas en las auditorias o seguimientos.
</t>
    </r>
    <r>
      <rPr>
        <b/>
        <sz val="10"/>
        <color theme="1"/>
        <rFont val="Arial"/>
        <family val="2"/>
      </rPr>
      <t/>
    </r>
  </si>
  <si>
    <r>
      <t xml:space="preserve">FORTALEZAS: 
</t>
    </r>
    <r>
      <rPr>
        <sz val="10"/>
        <rFont val="Arial"/>
        <family val="2"/>
      </rPr>
      <t xml:space="preserve">- Realización de auditorías  y seguimientos a procesos y/o actividades,  por la Oficina de Control Interno y Calidad, socializadas a la Alta Dirección y lideres de procesos auditados, a fin de suscripción de acciones en  planes de mejoramiento.
- Seguimiento y evaluación  por parte de Alianza de Usuarios, Sistema de Calidad, Servicio de Atención al Usuario y la Oficina de Control Interno,  a las Peticiones, Quejas, Reclamos, Sugerencias, Felicitaciones  y Denuncias,  mediante aplicación de encuesta de satisfacción del servicio de Atención al Usuario. 
- Informes de seguimiento a los planes de mejoramiento producto de auditorías internas y externas, realizados por la Oficina de Control Interno y Entes de Control.
- Apoyo al área de Control Interno en la asignación de personal y atención  a las recomendaciones que se generan por parte del Àrea de la misma. </t>
    </r>
    <r>
      <rPr>
        <b/>
        <sz val="10"/>
        <rFont val="Arial"/>
        <family val="2"/>
      </rPr>
      <t xml:space="preserve">
DEBILIDADES: 
- </t>
    </r>
    <r>
      <rPr>
        <sz val="10"/>
        <rFont val="Arial"/>
        <family val="2"/>
      </rPr>
      <t>Falta de cumplimiento de las acciones para subsanar en las auditorias realizadas por Control Interno de Gestiòn.
-Socialización de acciones de mejora por parte del área de  Calidad de las visitas o auditorias realizadas a la Institución por parte de  las EPS y Entidades Públicas (Secretaria Departamental de Salud y Municipal).</t>
    </r>
    <r>
      <rPr>
        <b/>
        <sz val="1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</si>
</sst>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24" x14ac:knownFonts="1">
    <font>
      <sz val="10"/>
      <color theme="1"/>
      <name val="Arial"/>
      <family val="2"/>
    </font>
    <font>
      <b/>
      <sz val="20"/>
      <color theme="0"/>
      <name val="Arial Narrow"/>
      <family val="2"/>
    </font>
    <font>
      <sz val="36"/>
      <color theme="1"/>
      <name val="Algerian"/>
      <family val="5"/>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6"/>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8"/>
      <name val="Arial"/>
      <family val="2"/>
    </font>
    <font>
      <b/>
      <sz val="8"/>
      <name val="Arial"/>
      <family val="2"/>
    </font>
    <font>
      <sz val="10"/>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92">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3" fillId="2" borderId="6" xfId="0" applyFont="1" applyFill="1" applyBorder="1" applyAlignment="1" applyProtection="1">
      <alignment horizontal="center"/>
      <protection locked="0"/>
    </xf>
    <xf numFmtId="0" fontId="3" fillId="2" borderId="0" xfId="0" applyFont="1" applyFill="1" applyBorder="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2" fillId="2" borderId="9" xfId="0" applyNumberFormat="1" applyFont="1" applyFill="1" applyBorder="1" applyAlignment="1" applyProtection="1">
      <alignment horizontal="center"/>
      <protection locked="0"/>
    </xf>
    <xf numFmtId="164" fontId="3" fillId="2" borderId="10" xfId="0" applyNumberFormat="1" applyFont="1" applyFill="1" applyBorder="1" applyAlignment="1" applyProtection="1">
      <alignment horizontal="center"/>
      <protection locked="0"/>
    </xf>
    <xf numFmtId="164" fontId="3" fillId="2" borderId="11" xfId="0" applyNumberFormat="1" applyFont="1" applyFill="1" applyBorder="1" applyAlignment="1" applyProtection="1">
      <alignment horizontal="center"/>
      <protection locked="0"/>
    </xf>
    <xf numFmtId="164" fontId="3" fillId="2" borderId="0" xfId="0" applyNumberFormat="1" applyFont="1" applyFill="1" applyBorder="1" applyAlignment="1">
      <alignment horizontal="center"/>
    </xf>
    <xf numFmtId="0" fontId="4" fillId="2" borderId="0" xfId="0" applyFont="1" applyFill="1" applyBorder="1" applyAlignment="1">
      <alignment vertical="center"/>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9" fontId="6" fillId="3" borderId="15" xfId="0" applyNumberFormat="1" applyFont="1" applyFill="1" applyBorder="1" applyAlignment="1" applyProtection="1">
      <alignment horizontal="center" vertical="center"/>
      <protection hidden="1"/>
    </xf>
    <xf numFmtId="0" fontId="7" fillId="2" borderId="0" xfId="0" applyFont="1" applyFill="1" applyBorder="1" applyAlignment="1">
      <alignment horizontal="center" vertical="center"/>
    </xf>
    <xf numFmtId="0" fontId="8" fillId="2" borderId="0" xfId="0" applyFont="1" applyFill="1" applyBorder="1"/>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2" borderId="0"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0" xfId="0" applyFont="1" applyFill="1" applyBorder="1" applyAlignment="1">
      <alignment horizontal="center" vertical="center"/>
    </xf>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1" fillId="2" borderId="22" xfId="0" applyNumberFormat="1" applyFont="1" applyFill="1" applyBorder="1" applyAlignment="1" applyProtection="1">
      <alignment horizontal="center" vertical="center" wrapText="1"/>
      <protection locked="0"/>
    </xf>
    <xf numFmtId="49" fontId="12" fillId="2" borderId="23" xfId="0" applyNumberFormat="1" applyFont="1" applyFill="1" applyBorder="1" applyAlignment="1" applyProtection="1">
      <alignment horizontal="justify" vertical="top" wrapText="1"/>
      <protection locked="0"/>
    </xf>
    <xf numFmtId="49" fontId="0" fillId="2" borderId="24" xfId="0" applyNumberFormat="1" applyFill="1" applyBorder="1" applyAlignment="1" applyProtection="1">
      <alignment horizontal="justify" vertical="top" wrapText="1"/>
      <protection locked="0"/>
    </xf>
    <xf numFmtId="49" fontId="0" fillId="2" borderId="25" xfId="0" applyNumberFormat="1" applyFill="1" applyBorder="1" applyAlignment="1" applyProtection="1">
      <alignment horizontal="justify" vertical="top" wrapText="1"/>
      <protection locked="0"/>
    </xf>
    <xf numFmtId="49" fontId="0" fillId="2" borderId="0" xfId="0" applyNumberFormat="1" applyFill="1" applyBorder="1" applyAlignment="1">
      <alignment horizontal="left" vertical="top" wrapText="1"/>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3" fillId="2" borderId="0" xfId="0" applyFont="1" applyFill="1" applyBorder="1" applyAlignment="1">
      <alignment wrapText="1"/>
    </xf>
    <xf numFmtId="0" fontId="5" fillId="4" borderId="28"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4" fillId="4" borderId="28"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14" fillId="3" borderId="29"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6" fillId="2" borderId="0" xfId="0" applyFont="1" applyFill="1" applyAlignment="1">
      <alignment wrapText="1"/>
    </xf>
    <xf numFmtId="0" fontId="17" fillId="0" borderId="0" xfId="0" applyFont="1" applyBorder="1" applyAlignment="1">
      <alignment horizontal="center" wrapText="1"/>
    </xf>
    <xf numFmtId="0" fontId="0" fillId="0" borderId="0" xfId="0" applyBorder="1"/>
    <xf numFmtId="0" fontId="0" fillId="0" borderId="30" xfId="0" applyBorder="1"/>
    <xf numFmtId="0" fontId="5" fillId="5" borderId="6" xfId="0" applyFont="1" applyFill="1" applyBorder="1" applyAlignment="1">
      <alignment horizontal="center" vertical="center" wrapText="1"/>
    </xf>
    <xf numFmtId="0" fontId="14" fillId="0" borderId="0" xfId="0" applyFont="1" applyFill="1" applyBorder="1" applyAlignment="1">
      <alignment vertical="center"/>
    </xf>
    <xf numFmtId="0" fontId="9" fillId="0" borderId="6" xfId="0" applyFont="1" applyFill="1" applyBorder="1" applyAlignment="1" applyProtection="1">
      <alignment horizontal="center" vertical="center"/>
      <protection hidden="1"/>
    </xf>
    <xf numFmtId="9" fontId="9" fillId="0" borderId="0" xfId="0" applyNumberFormat="1" applyFont="1" applyFill="1" applyBorder="1" applyAlignment="1">
      <alignment vertical="center"/>
    </xf>
    <xf numFmtId="9" fontId="18" fillId="6" borderId="6" xfId="0" applyNumberFormat="1" applyFont="1" applyFill="1" applyBorder="1" applyAlignment="1" applyProtection="1">
      <alignment horizontal="center" vertical="center"/>
      <protection hidden="1"/>
    </xf>
    <xf numFmtId="0" fontId="19" fillId="0" borderId="11" xfId="0" applyFont="1" applyFill="1" applyBorder="1" applyAlignment="1" applyProtection="1">
      <alignment horizontal="left" vertical="center" wrapText="1"/>
      <protection locked="0"/>
    </xf>
    <xf numFmtId="0" fontId="9" fillId="0" borderId="0" xfId="0" applyFont="1" applyFill="1" applyBorder="1" applyAlignment="1">
      <alignment vertical="center"/>
    </xf>
    <xf numFmtId="9" fontId="18" fillId="6" borderId="6" xfId="0" applyNumberFormat="1" applyFont="1" applyFill="1" applyBorder="1" applyAlignment="1" applyProtection="1">
      <alignment horizontal="center" vertical="center"/>
      <protection locked="0"/>
    </xf>
    <xf numFmtId="0" fontId="9" fillId="0" borderId="11" xfId="0" applyFont="1" applyFill="1" applyBorder="1" applyAlignment="1">
      <alignment vertical="center"/>
    </xf>
    <xf numFmtId="0" fontId="19" fillId="0" borderId="31" xfId="0" applyFont="1" applyFill="1" applyBorder="1" applyAlignment="1" applyProtection="1">
      <alignment vertical="center" wrapText="1"/>
      <protection locked="0"/>
    </xf>
    <xf numFmtId="0" fontId="9" fillId="0" borderId="0" xfId="0" applyFont="1" applyFill="1" applyBorder="1" applyAlignment="1">
      <alignment horizontal="left" vertical="center"/>
    </xf>
    <xf numFmtId="9" fontId="9" fillId="0" borderId="6" xfId="0" applyNumberFormat="1" applyFont="1" applyFill="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31" xfId="0" applyBorder="1"/>
    <xf numFmtId="0" fontId="0" fillId="0" borderId="0" xfId="0" applyBorder="1"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0" fillId="0" borderId="11" xfId="0" applyFont="1" applyFill="1" applyBorder="1" applyAlignment="1" applyProtection="1">
      <alignment horizontal="left" vertical="center" wrapText="1"/>
      <protection locked="0"/>
    </xf>
    <xf numFmtId="0" fontId="0" fillId="0" borderId="11" xfId="0" applyBorder="1"/>
    <xf numFmtId="0" fontId="21" fillId="0" borderId="11" xfId="0" applyFont="1" applyFill="1" applyBorder="1" applyAlignment="1" applyProtection="1">
      <alignment horizontal="left" vertical="center" wrapText="1"/>
      <protection locked="0"/>
    </xf>
    <xf numFmtId="0" fontId="5" fillId="3" borderId="6" xfId="0" applyFont="1" applyFill="1" applyBorder="1" applyAlignment="1">
      <alignment horizontal="center" vertical="center" wrapText="1"/>
    </xf>
    <xf numFmtId="0" fontId="0" fillId="0" borderId="31" xfId="0" applyBorder="1" applyAlignment="1" applyProtection="1">
      <alignment wrapText="1"/>
      <protection locked="0"/>
    </xf>
    <xf numFmtId="0" fontId="5" fillId="8" borderId="6" xfId="0" applyFont="1" applyFill="1" applyBorder="1" applyAlignment="1">
      <alignment horizontal="center" vertical="center" wrapText="1"/>
    </xf>
    <xf numFmtId="0" fontId="0" fillId="0" borderId="31" xfId="0" applyBorder="1" applyAlignment="1" applyProtection="1">
      <alignment horizontal="justify" vertical="center" wrapText="1"/>
      <protection locked="0"/>
    </xf>
    <xf numFmtId="0" fontId="10" fillId="0" borderId="11" xfId="0" applyFont="1" applyFill="1" applyBorder="1" applyAlignment="1" applyProtection="1">
      <alignment horizontal="justify" vertical="center" wrapText="1"/>
      <protection locked="0"/>
    </xf>
    <xf numFmtId="0" fontId="5" fillId="9" borderId="6" xfId="0" applyFont="1" applyFill="1" applyBorder="1" applyAlignment="1">
      <alignment horizontal="center" vertical="center" wrapText="1"/>
    </xf>
    <xf numFmtId="0" fontId="0" fillId="0" borderId="32" xfId="0" applyBorder="1" applyAlignment="1" applyProtection="1">
      <alignment horizontal="justify" vertical="center" wrapText="1"/>
      <protection locked="0"/>
    </xf>
    <xf numFmtId="0" fontId="10" fillId="0" borderId="11" xfId="0" applyFont="1" applyFill="1" applyBorder="1" applyAlignment="1" applyProtection="1">
      <alignment horizontal="left" vertical="center" wrapText="1"/>
      <protection locked="0"/>
    </xf>
    <xf numFmtId="0" fontId="14" fillId="2" borderId="0" xfId="0" applyFont="1" applyFill="1" applyBorder="1" applyAlignment="1">
      <alignment vertical="center"/>
    </xf>
    <xf numFmtId="0" fontId="9" fillId="2" borderId="0" xfId="0" applyFont="1" applyFill="1" applyBorder="1" applyAlignment="1">
      <alignment horizontal="left" vertical="center"/>
    </xf>
    <xf numFmtId="0" fontId="22" fillId="2" borderId="0" xfId="0" applyFont="1" applyFill="1" applyBorder="1" applyAlignment="1">
      <alignment vertical="center"/>
    </xf>
    <xf numFmtId="0" fontId="23" fillId="2" borderId="0" xfId="0" applyFont="1" applyFill="1" applyBorder="1"/>
    <xf numFmtId="0" fontId="0" fillId="2" borderId="33" xfId="0" applyFill="1" applyBorder="1"/>
    <xf numFmtId="0" fontId="0" fillId="2" borderId="34" xfId="0" applyFill="1" applyBorder="1"/>
    <xf numFmtId="0" fontId="0" fillId="2" borderId="35" xfId="0" applyFill="1" applyBorder="1"/>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1197428</xdr:colOff>
      <xdr:row>14</xdr:row>
      <xdr:rowOff>34633</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18172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forme-sci-1semestre%202023%20(Autoguardado)%20(Autoguardad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2"/>
      <sheetName val="Hoja1"/>
    </sheetNames>
    <sheetDataSet>
      <sheetData sheetId="0"/>
      <sheetData sheetId="1"/>
      <sheetData sheetId="2"/>
      <sheetData sheetId="3"/>
      <sheetData sheetId="4"/>
      <sheetData sheetId="5"/>
      <sheetData sheetId="6"/>
      <sheetData sheetId="7"/>
      <sheetData sheetId="8"/>
      <sheetData sheetId="9"/>
      <sheetData sheetId="10">
        <row r="2">
          <cell r="N2">
            <v>0.875</v>
          </cell>
        </row>
        <row r="26">
          <cell r="N26">
            <v>0.80882352941176472</v>
          </cell>
        </row>
        <row r="43">
          <cell r="N43">
            <v>0.91666666666666663</v>
          </cell>
        </row>
        <row r="55">
          <cell r="N55">
            <v>0.8214285714285714</v>
          </cell>
        </row>
        <row r="69">
          <cell r="N69">
            <v>0.8214285714285714</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tmp\97pbth.xls"/>
      <sheetName val="[97pbth.xls]\E\tmp\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topLeftCell="C1" zoomScale="90" zoomScaleNormal="90" workbookViewId="0">
      <selection activeCell="C22" sqref="C22"/>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1.5703125" style="1" customWidth="1"/>
    <col min="6" max="6" width="10.85546875" style="1" customWidth="1"/>
    <col min="7" max="7" width="23.42578125" style="1" customWidth="1"/>
    <col min="8" max="8" width="4.85546875" style="1" customWidth="1"/>
    <col min="9" max="9" width="8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7" t="s">
        <v>0</v>
      </c>
      <c r="F3" s="8" t="s">
        <v>1</v>
      </c>
      <c r="G3" s="9"/>
      <c r="H3" s="9"/>
      <c r="I3" s="9"/>
      <c r="J3" s="9"/>
      <c r="K3" s="9"/>
      <c r="L3" s="9"/>
      <c r="M3" s="9"/>
      <c r="N3" s="10"/>
      <c r="O3" s="10"/>
      <c r="P3" s="11"/>
    </row>
    <row r="4" spans="2:16" ht="27" customHeight="1" x14ac:dyDescent="0.3">
      <c r="B4" s="5"/>
      <c r="C4" s="6"/>
      <c r="D4" s="6"/>
      <c r="E4" s="12"/>
      <c r="F4" s="9"/>
      <c r="G4" s="9"/>
      <c r="H4" s="9"/>
      <c r="I4" s="9"/>
      <c r="J4" s="9"/>
      <c r="K4" s="9"/>
      <c r="L4" s="9"/>
      <c r="M4" s="9"/>
      <c r="N4" s="10"/>
      <c r="O4" s="10"/>
      <c r="P4" s="11"/>
    </row>
    <row r="5" spans="2:16" ht="41.25" customHeight="1" x14ac:dyDescent="0.8">
      <c r="B5" s="5"/>
      <c r="C5" s="6"/>
      <c r="D5" s="6"/>
      <c r="E5" s="13" t="s">
        <v>2</v>
      </c>
      <c r="F5" s="14" t="s">
        <v>3</v>
      </c>
      <c r="G5" s="15"/>
      <c r="H5" s="15"/>
      <c r="I5" s="15"/>
      <c r="J5" s="15"/>
      <c r="K5" s="15"/>
      <c r="L5" s="15"/>
      <c r="M5" s="16"/>
      <c r="N5" s="17"/>
      <c r="O5" s="17"/>
      <c r="P5" s="11"/>
    </row>
    <row r="6" spans="2:16" ht="18" customHeight="1" thickBot="1" x14ac:dyDescent="0.35">
      <c r="B6" s="5"/>
      <c r="C6" s="6"/>
      <c r="D6" s="6"/>
      <c r="E6" s="18"/>
      <c r="F6" s="17"/>
      <c r="G6" s="17"/>
      <c r="H6" s="17"/>
      <c r="I6" s="17"/>
      <c r="J6" s="17"/>
      <c r="K6" s="17"/>
      <c r="L6" s="17"/>
      <c r="M6" s="6"/>
      <c r="N6" s="6"/>
      <c r="O6" s="6"/>
      <c r="P6" s="11"/>
    </row>
    <row r="7" spans="2:16" ht="93" customHeight="1" thickBot="1" x14ac:dyDescent="0.25">
      <c r="B7" s="5"/>
      <c r="C7" s="6"/>
      <c r="D7" s="6"/>
      <c r="E7" s="6"/>
      <c r="F7" s="6"/>
      <c r="G7" s="6"/>
      <c r="H7" s="6"/>
      <c r="I7" s="19" t="s">
        <v>4</v>
      </c>
      <c r="J7" s="20"/>
      <c r="K7" s="21"/>
      <c r="L7" s="6"/>
      <c r="M7" s="22">
        <f>+AVERAGE(G25,G27,G29,G31,G33)</f>
        <v>0.84866946778711472</v>
      </c>
      <c r="N7" s="23"/>
      <c r="O7" s="23"/>
      <c r="P7" s="11"/>
    </row>
    <row r="8" spans="2:16" ht="18" customHeight="1" x14ac:dyDescent="0.25">
      <c r="B8" s="5"/>
      <c r="C8" s="6"/>
      <c r="D8" s="6"/>
      <c r="E8" s="6"/>
      <c r="F8" s="6"/>
      <c r="G8" s="6"/>
      <c r="H8" s="6"/>
      <c r="I8" s="6"/>
      <c r="J8" s="6"/>
      <c r="K8" s="6"/>
      <c r="L8" s="6"/>
      <c r="M8" s="24"/>
      <c r="N8" s="24"/>
      <c r="O8" s="24"/>
      <c r="P8" s="11"/>
    </row>
    <row r="9" spans="2:16" ht="18" customHeight="1" x14ac:dyDescent="0.2">
      <c r="B9" s="5"/>
      <c r="C9" s="6"/>
      <c r="D9" s="6"/>
      <c r="E9" s="6"/>
      <c r="F9" s="6"/>
      <c r="G9" s="6"/>
      <c r="H9" s="6"/>
      <c r="I9" s="6"/>
      <c r="J9" s="6"/>
      <c r="K9" s="6"/>
      <c r="L9" s="6"/>
      <c r="M9" s="6"/>
      <c r="N9" s="6"/>
      <c r="O9" s="6"/>
      <c r="P9" s="11"/>
    </row>
    <row r="10" spans="2:16" x14ac:dyDescent="0.2">
      <c r="B10" s="5"/>
      <c r="C10" s="6"/>
      <c r="D10" s="6"/>
      <c r="E10" s="6"/>
      <c r="F10" s="6"/>
      <c r="G10" s="6"/>
      <c r="H10" s="6"/>
      <c r="I10" s="6"/>
      <c r="J10" s="6"/>
      <c r="K10" s="6"/>
      <c r="L10" s="6"/>
      <c r="M10" s="6"/>
      <c r="N10" s="6"/>
      <c r="O10" s="6"/>
      <c r="P10" s="11"/>
    </row>
    <row r="11" spans="2:16" x14ac:dyDescent="0.2">
      <c r="B11" s="5"/>
      <c r="C11" s="6"/>
      <c r="D11" s="6"/>
      <c r="E11" s="6"/>
      <c r="F11" s="6"/>
      <c r="G11" s="6"/>
      <c r="H11" s="6"/>
      <c r="I11" s="6"/>
      <c r="J11" s="6"/>
      <c r="K11" s="6"/>
      <c r="L11" s="6"/>
      <c r="M11" s="6"/>
      <c r="N11" s="6"/>
      <c r="O11" s="6"/>
      <c r="P11" s="11"/>
    </row>
    <row r="12" spans="2:16" x14ac:dyDescent="0.2">
      <c r="B12" s="5"/>
      <c r="C12" s="6"/>
      <c r="D12" s="6"/>
      <c r="E12" s="6"/>
      <c r="F12" s="6"/>
      <c r="G12" s="6"/>
      <c r="H12" s="6"/>
      <c r="I12" s="6"/>
      <c r="J12" s="6"/>
      <c r="K12" s="6"/>
      <c r="L12" s="6"/>
      <c r="M12" s="6"/>
      <c r="N12" s="6"/>
      <c r="O12" s="6"/>
      <c r="P12" s="11"/>
    </row>
    <row r="13" spans="2:16" x14ac:dyDescent="0.2">
      <c r="B13" s="5"/>
      <c r="C13" s="6"/>
      <c r="D13" s="6"/>
      <c r="E13" s="6"/>
      <c r="F13" s="6"/>
      <c r="G13" s="6"/>
      <c r="H13" s="6"/>
      <c r="I13" s="6"/>
      <c r="J13" s="6"/>
      <c r="K13" s="6"/>
      <c r="L13" s="6"/>
      <c r="M13" s="6"/>
      <c r="N13" s="6"/>
      <c r="O13" s="6"/>
      <c r="P13" s="11"/>
    </row>
    <row r="14" spans="2:16" x14ac:dyDescent="0.2">
      <c r="B14" s="5"/>
      <c r="C14" s="6"/>
      <c r="D14" s="6"/>
      <c r="E14" s="6"/>
      <c r="F14" s="6"/>
      <c r="G14" s="6"/>
      <c r="H14" s="6"/>
      <c r="I14" s="6"/>
      <c r="J14" s="6"/>
      <c r="K14" s="6"/>
      <c r="L14" s="6"/>
      <c r="M14" s="6"/>
      <c r="N14" s="6"/>
      <c r="O14" s="6"/>
      <c r="P14" s="11"/>
    </row>
    <row r="15" spans="2:16" x14ac:dyDescent="0.2">
      <c r="B15" s="5"/>
      <c r="C15" s="6"/>
      <c r="D15" s="6"/>
      <c r="E15" s="6"/>
      <c r="F15" s="6"/>
      <c r="G15" s="6"/>
      <c r="H15" s="6"/>
      <c r="I15" s="6"/>
      <c r="J15" s="6"/>
      <c r="K15" s="6"/>
      <c r="L15" s="6"/>
      <c r="M15" s="6"/>
      <c r="N15" s="6"/>
      <c r="O15" s="6"/>
      <c r="P15" s="11"/>
    </row>
    <row r="16" spans="2:16" x14ac:dyDescent="0.2">
      <c r="B16" s="5"/>
      <c r="C16" s="6"/>
      <c r="D16" s="6"/>
      <c r="E16" s="6"/>
      <c r="F16" s="6"/>
      <c r="G16" s="6"/>
      <c r="H16" s="6"/>
      <c r="I16" s="6"/>
      <c r="J16" s="6"/>
      <c r="K16" s="6"/>
      <c r="L16" s="6"/>
      <c r="M16" s="6"/>
      <c r="N16" s="6"/>
      <c r="O16" s="6"/>
      <c r="P16" s="11"/>
    </row>
    <row r="17" spans="2:22" ht="23.25" x14ac:dyDescent="0.2">
      <c r="B17" s="5"/>
      <c r="C17" s="25" t="s">
        <v>5</v>
      </c>
      <c r="D17" s="26"/>
      <c r="E17" s="26"/>
      <c r="F17" s="26"/>
      <c r="G17" s="26"/>
      <c r="H17" s="26"/>
      <c r="I17" s="26"/>
      <c r="J17" s="26"/>
      <c r="K17" s="26"/>
      <c r="L17" s="26"/>
      <c r="M17" s="27"/>
      <c r="N17" s="28"/>
      <c r="O17" s="28"/>
      <c r="P17" s="11"/>
      <c r="T17" s="1">
        <v>85</v>
      </c>
    </row>
    <row r="18" spans="2:22" ht="15.75" customHeight="1" x14ac:dyDescent="0.2">
      <c r="B18" s="5"/>
      <c r="C18" s="29"/>
      <c r="D18" s="29"/>
      <c r="E18" s="29"/>
      <c r="F18" s="29"/>
      <c r="G18" s="29"/>
      <c r="H18" s="29"/>
      <c r="I18" s="29"/>
      <c r="J18" s="29"/>
      <c r="K18" s="29"/>
      <c r="L18" s="29"/>
      <c r="M18" s="29"/>
      <c r="N18" s="30"/>
      <c r="O18" s="30"/>
      <c r="P18" s="11"/>
    </row>
    <row r="19" spans="2:22" ht="153.75" customHeight="1" x14ac:dyDescent="0.2">
      <c r="B19" s="5"/>
      <c r="C19" s="31" t="s">
        <v>6</v>
      </c>
      <c r="D19" s="32"/>
      <c r="E19" s="33" t="s">
        <v>7</v>
      </c>
      <c r="F19" s="34" t="s">
        <v>8</v>
      </c>
      <c r="G19" s="35"/>
      <c r="H19" s="35"/>
      <c r="I19" s="35"/>
      <c r="J19" s="35"/>
      <c r="K19" s="35"/>
      <c r="L19" s="35"/>
      <c r="M19" s="36"/>
      <c r="N19" s="37"/>
      <c r="O19" s="37"/>
      <c r="P19" s="11"/>
    </row>
    <row r="20" spans="2:22" ht="82.5" customHeight="1" x14ac:dyDescent="0.2">
      <c r="B20" s="5"/>
      <c r="C20" s="31" t="s">
        <v>9</v>
      </c>
      <c r="D20" s="32"/>
      <c r="E20" s="33" t="s">
        <v>7</v>
      </c>
      <c r="F20" s="34" t="s">
        <v>10</v>
      </c>
      <c r="G20" s="35"/>
      <c r="H20" s="35"/>
      <c r="I20" s="35"/>
      <c r="J20" s="35"/>
      <c r="K20" s="35"/>
      <c r="L20" s="35"/>
      <c r="M20" s="36"/>
      <c r="N20" s="37"/>
      <c r="O20" s="37"/>
      <c r="P20" s="11"/>
    </row>
    <row r="21" spans="2:22" ht="69" customHeight="1" x14ac:dyDescent="0.2">
      <c r="B21" s="5"/>
      <c r="C21" s="38" t="s">
        <v>11</v>
      </c>
      <c r="D21" s="39"/>
      <c r="E21" s="33" t="s">
        <v>7</v>
      </c>
      <c r="F21" s="34" t="s">
        <v>12</v>
      </c>
      <c r="G21" s="35"/>
      <c r="H21" s="35"/>
      <c r="I21" s="35"/>
      <c r="J21" s="35"/>
      <c r="K21" s="35"/>
      <c r="L21" s="35"/>
      <c r="M21" s="36"/>
      <c r="N21" s="37"/>
      <c r="O21" s="37"/>
      <c r="P21" s="11"/>
    </row>
    <row r="22" spans="2:22" ht="36" customHeight="1" thickBot="1" x14ac:dyDescent="0.25">
      <c r="B22" s="5"/>
      <c r="C22" s="6"/>
      <c r="D22" s="6"/>
      <c r="E22" s="6"/>
      <c r="F22" s="6"/>
      <c r="G22" s="40"/>
      <c r="H22" s="6"/>
      <c r="I22" s="6"/>
      <c r="J22" s="6"/>
      <c r="K22" s="6"/>
      <c r="L22" s="6"/>
      <c r="M22" s="6"/>
      <c r="N22" s="6"/>
      <c r="O22" s="6"/>
      <c r="P22" s="11"/>
    </row>
    <row r="23" spans="2:22" ht="102.75" customHeight="1" thickBot="1" x14ac:dyDescent="0.25">
      <c r="B23" s="5"/>
      <c r="C23" s="41" t="s">
        <v>13</v>
      </c>
      <c r="D23" s="42"/>
      <c r="E23" s="43" t="s">
        <v>14</v>
      </c>
      <c r="F23" s="42"/>
      <c r="G23" s="43" t="s">
        <v>15</v>
      </c>
      <c r="H23" s="42"/>
      <c r="I23" s="44" t="s">
        <v>16</v>
      </c>
      <c r="J23" s="45"/>
      <c r="K23" s="46" t="s">
        <v>17</v>
      </c>
      <c r="L23" s="45"/>
      <c r="M23" s="47" t="s">
        <v>18</v>
      </c>
      <c r="N23" s="45"/>
      <c r="O23" s="48" t="s">
        <v>19</v>
      </c>
      <c r="P23" s="11"/>
      <c r="Q23" s="49"/>
    </row>
    <row r="24" spans="2:22" ht="6.75" customHeight="1" x14ac:dyDescent="0.35">
      <c r="B24" s="5"/>
      <c r="C24" s="50"/>
      <c r="D24" s="51"/>
      <c r="E24" s="51"/>
      <c r="F24" s="51"/>
      <c r="G24" s="51"/>
      <c r="H24" s="51"/>
      <c r="I24" s="52"/>
      <c r="J24" s="51"/>
      <c r="K24" s="52"/>
      <c r="L24" s="51"/>
      <c r="M24" s="51"/>
      <c r="N24" s="51"/>
      <c r="O24" s="51"/>
      <c r="P24" s="11"/>
    </row>
    <row r="25" spans="2:22" ht="409.6" customHeight="1" x14ac:dyDescent="0.2">
      <c r="B25" s="5"/>
      <c r="C25" s="53" t="s">
        <v>20</v>
      </c>
      <c r="D25" s="54"/>
      <c r="E25" s="55" t="str">
        <f>+IF([1]Hoja1!$N$2&gt;=0.5,"Si","No")</f>
        <v>Si</v>
      </c>
      <c r="F25" s="56"/>
      <c r="G25" s="57">
        <f>+[1]Hoja1!N2</f>
        <v>0.875</v>
      </c>
      <c r="H25" s="56"/>
      <c r="I25" s="58" t="s">
        <v>21</v>
      </c>
      <c r="J25" s="59"/>
      <c r="K25" s="60">
        <v>0.85</v>
      </c>
      <c r="L25" s="61"/>
      <c r="M25" s="62" t="s">
        <v>22</v>
      </c>
      <c r="N25" s="63"/>
      <c r="O25" s="64">
        <f>G25-K25</f>
        <v>2.5000000000000022E-2</v>
      </c>
      <c r="P25" s="65"/>
      <c r="Q25" s="66"/>
      <c r="R25" s="66"/>
      <c r="S25" s="66"/>
      <c r="T25" s="66"/>
      <c r="U25" s="66"/>
      <c r="V25" s="66"/>
    </row>
    <row r="26" spans="2:22" ht="27.75" customHeight="1" x14ac:dyDescent="0.35">
      <c r="B26" s="5"/>
      <c r="C26" s="50"/>
      <c r="D26" s="67"/>
      <c r="E26" s="68"/>
      <c r="F26" s="51"/>
      <c r="G26" s="69"/>
      <c r="H26" s="51"/>
      <c r="I26" s="70"/>
      <c r="J26" s="51"/>
      <c r="K26" s="52"/>
      <c r="L26" s="51"/>
      <c r="M26" s="71"/>
      <c r="N26" s="71"/>
      <c r="O26" s="72"/>
      <c r="P26" s="11"/>
    </row>
    <row r="27" spans="2:22" ht="337.5" customHeight="1" x14ac:dyDescent="0.2">
      <c r="B27" s="5"/>
      <c r="C27" s="73" t="s">
        <v>23</v>
      </c>
      <c r="D27" s="54"/>
      <c r="E27" s="55" t="str">
        <f>+IF([1]Hoja1!$N$26&gt;=0.5,"Si","No")</f>
        <v>Si</v>
      </c>
      <c r="F27" s="51"/>
      <c r="G27" s="57">
        <f>+[1]Hoja1!N26</f>
        <v>0.80882352941176472</v>
      </c>
      <c r="H27" s="51"/>
      <c r="I27" s="74" t="s">
        <v>24</v>
      </c>
      <c r="J27" s="51"/>
      <c r="K27" s="60">
        <v>0.75</v>
      </c>
      <c r="L27" s="75"/>
      <c r="M27" s="76" t="s">
        <v>25</v>
      </c>
      <c r="N27" s="63"/>
      <c r="O27" s="64">
        <f>G27-K27</f>
        <v>5.8823529411764719E-2</v>
      </c>
      <c r="P27" s="11"/>
    </row>
    <row r="28" spans="2:22" ht="6.75" customHeight="1" x14ac:dyDescent="0.35">
      <c r="B28" s="5"/>
      <c r="C28" s="50"/>
      <c r="D28" s="67"/>
      <c r="E28" s="68"/>
      <c r="F28" s="51"/>
      <c r="G28" s="69"/>
      <c r="H28" s="51"/>
      <c r="I28" s="70"/>
      <c r="J28" s="51"/>
      <c r="K28" s="52"/>
      <c r="L28" s="51"/>
      <c r="M28" s="71"/>
      <c r="N28" s="71"/>
      <c r="O28" s="72"/>
      <c r="P28" s="11"/>
    </row>
    <row r="29" spans="2:22" ht="201.75" customHeight="1" x14ac:dyDescent="0.2">
      <c r="B29" s="5"/>
      <c r="C29" s="77" t="s">
        <v>26</v>
      </c>
      <c r="D29" s="54"/>
      <c r="E29" s="55" t="str">
        <f>+IF([1]Hoja1!$N$43&gt;=0.5,"Si","No")</f>
        <v>Si</v>
      </c>
      <c r="F29" s="51"/>
      <c r="G29" s="57">
        <f>+[1]Hoja1!N43</f>
        <v>0.91666666666666663</v>
      </c>
      <c r="H29" s="51"/>
      <c r="I29" s="78" t="s">
        <v>27</v>
      </c>
      <c r="J29" s="51"/>
      <c r="K29" s="60">
        <v>0.92</v>
      </c>
      <c r="L29" s="75"/>
      <c r="M29" s="76" t="s">
        <v>28</v>
      </c>
      <c r="N29" s="63"/>
      <c r="O29" s="64">
        <f>G29-K29</f>
        <v>-3.3333333333334103E-3</v>
      </c>
      <c r="P29" s="11"/>
    </row>
    <row r="30" spans="2:22" ht="6.75" customHeight="1" x14ac:dyDescent="0.35">
      <c r="B30" s="5"/>
      <c r="C30" s="50"/>
      <c r="D30" s="67"/>
      <c r="E30" s="68"/>
      <c r="F30" s="51"/>
      <c r="G30" s="69"/>
      <c r="H30" s="51"/>
      <c r="I30" s="70"/>
      <c r="J30" s="51"/>
      <c r="K30" s="52"/>
      <c r="L30" s="51"/>
      <c r="M30" s="71"/>
      <c r="N30" s="71"/>
      <c r="O30" s="72"/>
      <c r="P30" s="11"/>
    </row>
    <row r="31" spans="2:22" ht="367.5" customHeight="1" x14ac:dyDescent="0.2">
      <c r="B31" s="5"/>
      <c r="C31" s="79" t="s">
        <v>29</v>
      </c>
      <c r="D31" s="54"/>
      <c r="E31" s="55" t="str">
        <f>+IF([1]Hoja1!$N$55&gt;=0.5,"Si","No")</f>
        <v>Si</v>
      </c>
      <c r="F31" s="51"/>
      <c r="G31" s="57">
        <f>+[1]Hoja1!N55</f>
        <v>0.8214285714285714</v>
      </c>
      <c r="H31" s="51"/>
      <c r="I31" s="80" t="s">
        <v>30</v>
      </c>
      <c r="J31" s="51"/>
      <c r="K31" s="60">
        <v>0.79</v>
      </c>
      <c r="L31" s="75"/>
      <c r="M31" s="81" t="s">
        <v>31</v>
      </c>
      <c r="N31" s="63"/>
      <c r="O31" s="64">
        <f>G31-K31</f>
        <v>3.1428571428571361E-2</v>
      </c>
      <c r="P31" s="11"/>
    </row>
    <row r="32" spans="2:22" ht="6.75" customHeight="1" x14ac:dyDescent="0.35">
      <c r="B32" s="5"/>
      <c r="C32" s="50"/>
      <c r="D32" s="67"/>
      <c r="E32" s="68"/>
      <c r="F32" s="51"/>
      <c r="G32" s="69"/>
      <c r="H32" s="51"/>
      <c r="I32" s="70"/>
      <c r="J32" s="51"/>
      <c r="K32" s="52"/>
      <c r="L32" s="51"/>
      <c r="M32" s="71"/>
      <c r="N32" s="71"/>
      <c r="O32" s="72"/>
      <c r="P32" s="11"/>
    </row>
    <row r="33" spans="2:16" ht="284.25" customHeight="1" thickBot="1" x14ac:dyDescent="0.25">
      <c r="B33" s="5"/>
      <c r="C33" s="82" t="s">
        <v>32</v>
      </c>
      <c r="D33" s="54"/>
      <c r="E33" s="55" t="str">
        <f>+IF([1]Hoja1!$N$69&gt;=0.5,"Si","No")</f>
        <v>Si</v>
      </c>
      <c r="F33" s="51"/>
      <c r="G33" s="57">
        <f>+[1]Hoja1!N69</f>
        <v>0.8214285714285714</v>
      </c>
      <c r="H33" s="51"/>
      <c r="I33" s="83" t="s">
        <v>33</v>
      </c>
      <c r="J33" s="51"/>
      <c r="K33" s="60">
        <v>0.82</v>
      </c>
      <c r="L33" s="75"/>
      <c r="M33" s="84" t="s">
        <v>34</v>
      </c>
      <c r="N33" s="63"/>
      <c r="O33" s="64">
        <f>G33-K33</f>
        <v>1.4285714285714457E-3</v>
      </c>
      <c r="P33" s="11"/>
    </row>
    <row r="34" spans="2:16" ht="15.75" x14ac:dyDescent="0.2">
      <c r="B34" s="5"/>
      <c r="C34" s="85"/>
      <c r="D34" s="85"/>
      <c r="E34" s="30"/>
      <c r="F34" s="6"/>
      <c r="G34" s="6"/>
      <c r="H34" s="6"/>
      <c r="I34" s="6"/>
      <c r="J34" s="6"/>
      <c r="K34" s="6"/>
      <c r="L34" s="6"/>
      <c r="M34" s="86"/>
      <c r="N34" s="86"/>
      <c r="O34" s="86"/>
      <c r="P34" s="11"/>
    </row>
    <row r="35" spans="2:16" ht="15.75" x14ac:dyDescent="0.2">
      <c r="B35" s="5"/>
      <c r="C35" s="87"/>
      <c r="D35" s="85"/>
      <c r="E35" s="30"/>
      <c r="F35" s="6"/>
      <c r="G35" s="6"/>
      <c r="H35" s="6"/>
      <c r="I35" s="6"/>
      <c r="J35" s="6"/>
      <c r="K35" s="6"/>
      <c r="L35" s="6"/>
      <c r="M35" s="86"/>
      <c r="N35" s="86"/>
      <c r="O35" s="86"/>
      <c r="P35" s="11"/>
    </row>
    <row r="36" spans="2:16" x14ac:dyDescent="0.2">
      <c r="B36" s="5"/>
      <c r="C36" s="88"/>
      <c r="D36" s="6"/>
      <c r="E36" s="6"/>
      <c r="F36" s="6"/>
      <c r="G36" s="6"/>
      <c r="H36" s="6"/>
      <c r="I36" s="6"/>
      <c r="J36" s="6"/>
      <c r="K36" s="6"/>
      <c r="L36" s="6"/>
      <c r="M36" s="6"/>
      <c r="N36" s="6"/>
      <c r="O36" s="6"/>
      <c r="P36" s="11"/>
    </row>
    <row r="37" spans="2:16" ht="13.5" thickBot="1" x14ac:dyDescent="0.25">
      <c r="B37" s="89"/>
      <c r="C37" s="90"/>
      <c r="D37" s="90"/>
      <c r="E37" s="90"/>
      <c r="F37" s="90"/>
      <c r="G37" s="90"/>
      <c r="H37" s="90"/>
      <c r="I37" s="90"/>
      <c r="J37" s="90"/>
      <c r="K37" s="90"/>
      <c r="L37" s="90"/>
      <c r="M37" s="90"/>
      <c r="N37" s="90"/>
      <c r="O37" s="90"/>
      <c r="P37" s="91"/>
    </row>
    <row r="38" spans="2:16" ht="13.5" thickTop="1" x14ac:dyDescent="0.2"/>
  </sheetData>
  <sheetProtection password="D72A"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8853A35D-8DD3-44A8-819F-9D85B1EC14E0}">
            <xm:f>0</xm:f>
            <xm:f>'[Informe-sci-1semestre 2023 (Autoguardado) (Autoguardado).xlsx]Analisis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39E3BBA0-F3A4-46A0-AF45-3B1362D681FD}">
            <xm:f>0</xm:f>
            <xm:f>'[Informe-sci-1semestre 2023 (Autoguardado) (Autoguardado).xlsx]Analisis de Resultados'!#REF!</xm:f>
            <x14:dxf>
              <fill>
                <patternFill>
                  <bgColor rgb="FFFF0000"/>
                </patternFill>
              </fill>
            </x14:dxf>
          </x14:cfRule>
          <xm:sqref>K25</xm:sqref>
        </x14:conditionalFormatting>
        <x14:conditionalFormatting xmlns:xm="http://schemas.microsoft.com/office/excel/2006/main">
          <x14:cfRule type="cellIs" priority="16" operator="between" id="{64A4B685-F778-4B3F-A51A-792BC578C680}">
            <xm:f>0</xm:f>
            <xm:f>'[Informe-sci-1semestre 2023 (Autoguardado) (Autoguardado).xlsx]Analisis de Resultados'!#REF!</xm:f>
            <x14:dxf>
              <fill>
                <patternFill>
                  <bgColor rgb="FFFF0000"/>
                </patternFill>
              </fill>
            </x14:dxf>
          </x14:cfRule>
          <xm:sqref>K27</xm:sqref>
        </x14:conditionalFormatting>
        <x14:conditionalFormatting xmlns:xm="http://schemas.microsoft.com/office/excel/2006/main">
          <x14:cfRule type="cellIs" priority="12" operator="between" id="{823AC88D-6C70-453B-9995-BBDBF856D784}">
            <xm:f>0</xm:f>
            <xm:f>'[Informe-sci-1semestre 2023 (Autoguardado) (Autoguardado).xlsx]Analisis de Resultados'!#REF!</xm:f>
            <x14:dxf>
              <fill>
                <patternFill>
                  <bgColor rgb="FFFF0000"/>
                </patternFill>
              </fill>
            </x14:dxf>
          </x14:cfRule>
          <xm:sqref>K29</xm:sqref>
        </x14:conditionalFormatting>
        <x14:conditionalFormatting xmlns:xm="http://schemas.microsoft.com/office/excel/2006/main">
          <x14:cfRule type="cellIs" priority="8" operator="between" id="{D76BE62C-B948-4135-8669-042D9C2F4C2C}">
            <xm:f>0</xm:f>
            <xm:f>'[Informe-sci-1semestre 2023 (Autoguardado) (Autoguardado).xlsx]Analisis de Resultados'!#REF!</xm:f>
            <x14:dxf>
              <fill>
                <patternFill>
                  <bgColor rgb="FFFF0000"/>
                </patternFill>
              </fill>
            </x14:dxf>
          </x14:cfRule>
          <xm:sqref>K31</xm:sqref>
        </x14:conditionalFormatting>
        <x14:conditionalFormatting xmlns:xm="http://schemas.microsoft.com/office/excel/2006/main">
          <x14:cfRule type="cellIs" priority="4" operator="between" id="{5F9521A0-F037-4A00-BEEF-63E3182BEC88}">
            <xm:f>0</xm:f>
            <xm:f>'[Informe-sci-1semestre 2023 (Autoguardado) (Autoguardado).xlsx]Analisis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TuSoft.org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Control Interno</dc:creator>
  <cp:lastModifiedBy>Control Interno</cp:lastModifiedBy>
  <dcterms:created xsi:type="dcterms:W3CDTF">2023-07-31T17:22:21Z</dcterms:created>
  <dcterms:modified xsi:type="dcterms:W3CDTF">2023-07-31T21:26:09Z</dcterms:modified>
</cp:coreProperties>
</file>